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olyn\Desktop\"/>
    </mc:Choice>
  </mc:AlternateContent>
  <bookViews>
    <workbookView xWindow="0" yWindow="0" windowWidth="18285" windowHeight="93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11" i="1" s="1"/>
  <c r="C10" i="1"/>
  <c r="D9" i="1"/>
  <c r="C9" i="1"/>
  <c r="E9" i="1" s="1"/>
  <c r="F9" i="1" l="1"/>
  <c r="D10" i="1" s="1"/>
  <c r="E10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F10" i="1" l="1"/>
  <c r="D11" i="1" s="1"/>
  <c r="E11" i="1" s="1"/>
  <c r="C12" i="1"/>
  <c r="E12" i="1" l="1"/>
  <c r="F11" i="1"/>
  <c r="D12" i="1" s="1"/>
  <c r="F12" i="1" s="1"/>
  <c r="D13" i="1" s="1"/>
  <c r="C13" i="1"/>
  <c r="E13" i="1" l="1"/>
  <c r="F13" i="1"/>
  <c r="D14" i="1" s="1"/>
  <c r="C14" i="1"/>
  <c r="E14" i="1" s="1"/>
  <c r="F14" i="1" l="1"/>
  <c r="D15" i="1" s="1"/>
  <c r="C15" i="1"/>
  <c r="E15" i="1" l="1"/>
  <c r="F15" i="1"/>
  <c r="C16" i="1"/>
  <c r="D16" i="1"/>
  <c r="E16" i="1" l="1"/>
  <c r="F16" i="1"/>
  <c r="D17" i="1" s="1"/>
  <c r="C17" i="1"/>
  <c r="E17" i="1" s="1"/>
  <c r="F17" i="1" l="1"/>
  <c r="D18" i="1" s="1"/>
  <c r="C18" i="1"/>
  <c r="F18" i="1" l="1"/>
  <c r="D19" i="1" s="1"/>
  <c r="E18" i="1"/>
  <c r="C19" i="1"/>
  <c r="E19" i="1" l="1"/>
  <c r="F19" i="1"/>
  <c r="D20" i="1" s="1"/>
  <c r="C20" i="1"/>
  <c r="E20" i="1" s="1"/>
  <c r="F20" i="1" l="1"/>
  <c r="D21" i="1" s="1"/>
  <c r="C21" i="1"/>
  <c r="E21" i="1" l="1"/>
  <c r="F21" i="1"/>
  <c r="D22" i="1" s="1"/>
  <c r="C22" i="1"/>
  <c r="E22" i="1" s="1"/>
  <c r="F22" i="1" l="1"/>
  <c r="D23" i="1" s="1"/>
  <c r="C23" i="1"/>
  <c r="E23" i="1" l="1"/>
  <c r="F23" i="1"/>
  <c r="D24" i="1" s="1"/>
  <c r="C24" i="1"/>
  <c r="F24" i="1" l="1"/>
  <c r="D25" i="1" s="1"/>
  <c r="E24" i="1"/>
  <c r="C25" i="1"/>
  <c r="E25" i="1" l="1"/>
  <c r="F25" i="1"/>
  <c r="D26" i="1" s="1"/>
  <c r="C26" i="1"/>
  <c r="E26" i="1" s="1"/>
  <c r="F26" i="1" l="1"/>
  <c r="D27" i="1" s="1"/>
  <c r="C27" i="1"/>
  <c r="E27" i="1" l="1"/>
  <c r="F27" i="1"/>
  <c r="D28" i="1" s="1"/>
  <c r="C28" i="1"/>
  <c r="F28" i="1" l="1"/>
  <c r="D29" i="1" s="1"/>
  <c r="E28" i="1"/>
  <c r="C29" i="1"/>
  <c r="E29" i="1" l="1"/>
  <c r="F29" i="1"/>
  <c r="D30" i="1" s="1"/>
  <c r="C30" i="1"/>
  <c r="E30" i="1" s="1"/>
  <c r="F30" i="1" l="1"/>
  <c r="D31" i="1" s="1"/>
  <c r="C31" i="1"/>
  <c r="E31" i="1" l="1"/>
  <c r="F31" i="1"/>
  <c r="D32" i="1" s="1"/>
  <c r="C32" i="1"/>
  <c r="F32" i="1" l="1"/>
  <c r="D33" i="1" s="1"/>
  <c r="E32" i="1"/>
  <c r="C33" i="1"/>
  <c r="E33" i="1" l="1"/>
  <c r="F33" i="1"/>
  <c r="D34" i="1" s="1"/>
  <c r="C34" i="1"/>
  <c r="E34" i="1" s="1"/>
  <c r="F34" i="1" l="1"/>
  <c r="D35" i="1" s="1"/>
  <c r="C35" i="1"/>
  <c r="E35" i="1" l="1"/>
  <c r="F35" i="1"/>
  <c r="D36" i="1" s="1"/>
  <c r="C36" i="1"/>
  <c r="F36" i="1" l="1"/>
  <c r="D37" i="1" s="1"/>
  <c r="E36" i="1"/>
  <c r="C37" i="1"/>
  <c r="E37" i="1" l="1"/>
  <c r="F37" i="1"/>
  <c r="D38" i="1" s="1"/>
  <c r="C38" i="1"/>
  <c r="E38" i="1" s="1"/>
  <c r="F38" i="1" l="1"/>
  <c r="D39" i="1" s="1"/>
  <c r="C39" i="1"/>
  <c r="E39" i="1" l="1"/>
  <c r="F39" i="1"/>
  <c r="D40" i="1" s="1"/>
  <c r="C40" i="1"/>
  <c r="F40" i="1" l="1"/>
  <c r="D41" i="1" s="1"/>
  <c r="E40" i="1"/>
  <c r="C41" i="1"/>
  <c r="E41" i="1" l="1"/>
  <c r="F41" i="1"/>
  <c r="D42" i="1" s="1"/>
  <c r="C42" i="1"/>
  <c r="E42" i="1" s="1"/>
  <c r="F42" i="1" l="1"/>
  <c r="C43" i="1"/>
  <c r="D43" i="1"/>
  <c r="E43" i="1" l="1"/>
  <c r="F43" i="1"/>
  <c r="D44" i="1" s="1"/>
  <c r="C44" i="1"/>
  <c r="F44" i="1" l="1"/>
  <c r="E44" i="1"/>
  <c r="C45" i="1"/>
  <c r="D45" i="1"/>
  <c r="E45" i="1" l="1"/>
  <c r="F45" i="1"/>
  <c r="D46" i="1" s="1"/>
  <c r="C46" i="1"/>
  <c r="E46" i="1" s="1"/>
  <c r="F46" i="1" l="1"/>
  <c r="C47" i="1"/>
  <c r="D47" i="1"/>
  <c r="E47" i="1" l="1"/>
  <c r="F47" i="1"/>
  <c r="D48" i="1" s="1"/>
  <c r="C48" i="1"/>
  <c r="F48" i="1" l="1"/>
  <c r="D49" i="1" s="1"/>
  <c r="F49" i="1" s="1"/>
  <c r="E48" i="1"/>
  <c r="C49" i="1"/>
  <c r="E49" i="1" l="1"/>
  <c r="C50" i="1"/>
  <c r="D50" i="1"/>
  <c r="F50" i="1" s="1"/>
  <c r="E50" i="1" l="1"/>
  <c r="C51" i="1"/>
  <c r="D51" i="1"/>
  <c r="E51" i="1" l="1"/>
  <c r="F51" i="1"/>
  <c r="D52" i="1" s="1"/>
  <c r="C52" i="1"/>
  <c r="E52" i="1" l="1"/>
  <c r="F52" i="1"/>
  <c r="D53" i="1" s="1"/>
  <c r="C53" i="1"/>
  <c r="E53" i="1" l="1"/>
  <c r="F53" i="1"/>
  <c r="D54" i="1" s="1"/>
  <c r="C54" i="1"/>
  <c r="E54" i="1" s="1"/>
  <c r="F54" i="1" l="1"/>
  <c r="D55" i="1" s="1"/>
  <c r="C55" i="1"/>
  <c r="E55" i="1" l="1"/>
  <c r="F55" i="1"/>
  <c r="D56" i="1" s="1"/>
  <c r="C56" i="1"/>
  <c r="E56" i="1" s="1"/>
  <c r="F56" i="1" l="1"/>
  <c r="D57" i="1" s="1"/>
  <c r="C57" i="1"/>
  <c r="E57" i="1" l="1"/>
  <c r="F57" i="1"/>
  <c r="D58" i="1" s="1"/>
  <c r="C58" i="1"/>
  <c r="F58" i="1" l="1"/>
  <c r="E58" i="1"/>
  <c r="C59" i="1"/>
  <c r="D59" i="1"/>
  <c r="F59" i="1" s="1"/>
  <c r="E59" i="1" l="1"/>
  <c r="C60" i="1"/>
  <c r="D60" i="1"/>
  <c r="E60" i="1" l="1"/>
  <c r="F60" i="1"/>
  <c r="D61" i="1" s="1"/>
  <c r="C61" i="1"/>
  <c r="E61" i="1" s="1"/>
  <c r="F61" i="1" l="1"/>
  <c r="D62" i="1" s="1"/>
  <c r="C62" i="1"/>
  <c r="F62" i="1" l="1"/>
  <c r="D63" i="1" s="1"/>
  <c r="F63" i="1" s="1"/>
  <c r="E62" i="1"/>
  <c r="C63" i="1"/>
  <c r="E63" i="1" l="1"/>
  <c r="C64" i="1"/>
  <c r="D64" i="1"/>
  <c r="F64" i="1" s="1"/>
  <c r="E64" i="1" l="1"/>
  <c r="C65" i="1"/>
  <c r="D65" i="1"/>
  <c r="E65" i="1" l="1"/>
  <c r="F65" i="1"/>
  <c r="D66" i="1" s="1"/>
  <c r="C66" i="1"/>
  <c r="E66" i="1" s="1"/>
  <c r="F66" i="1" l="1"/>
  <c r="D67" i="1" s="1"/>
  <c r="C67" i="1"/>
  <c r="E67" i="1" l="1"/>
  <c r="F67" i="1"/>
  <c r="D68" i="1" s="1"/>
  <c r="C68" i="1"/>
  <c r="E68" i="1" s="1"/>
  <c r="F68" i="1" l="1"/>
  <c r="D69" i="1" s="1"/>
  <c r="C69" i="1"/>
  <c r="E69" i="1" l="1"/>
  <c r="F69" i="1"/>
  <c r="D70" i="1" s="1"/>
  <c r="C70" i="1"/>
  <c r="F70" i="1" l="1"/>
  <c r="D71" i="1" s="1"/>
  <c r="E70" i="1"/>
  <c r="C71" i="1"/>
  <c r="E71" i="1" l="1"/>
  <c r="F71" i="1"/>
  <c r="D72" i="1" s="1"/>
  <c r="C72" i="1"/>
  <c r="E72" i="1" s="1"/>
  <c r="F72" i="1" l="1"/>
  <c r="D73" i="1" s="1"/>
  <c r="C73" i="1"/>
  <c r="E73" i="1" l="1"/>
  <c r="F73" i="1"/>
  <c r="D74" i="1" s="1"/>
  <c r="C74" i="1"/>
  <c r="E74" i="1" s="1"/>
  <c r="F74" i="1" l="1"/>
  <c r="D75" i="1" s="1"/>
  <c r="C75" i="1"/>
  <c r="F75" i="1" l="1"/>
  <c r="E75" i="1"/>
  <c r="C77" i="1"/>
  <c r="C76" i="1"/>
  <c r="D76" i="1"/>
  <c r="F76" i="1" s="1"/>
  <c r="E76" i="1" l="1"/>
  <c r="D77" i="1"/>
  <c r="F77" i="1" s="1"/>
  <c r="E77" i="1" l="1"/>
</calcChain>
</file>

<file path=xl/sharedStrings.xml><?xml version="1.0" encoding="utf-8"?>
<sst xmlns="http://schemas.openxmlformats.org/spreadsheetml/2006/main" count="13" uniqueCount="13">
  <si>
    <t>Year</t>
  </si>
  <si>
    <t>Spend</t>
  </si>
  <si>
    <t>Infection Rate</t>
  </si>
  <si>
    <t>Patients Treated</t>
  </si>
  <si>
    <t>Total Patients</t>
  </si>
  <si>
    <t>DAA Cost</t>
  </si>
  <si>
    <t>Increase pa</t>
  </si>
  <si>
    <t>Infection %</t>
  </si>
  <si>
    <t>Progress</t>
  </si>
  <si>
    <t>HCV Cure Calculator</t>
  </si>
  <si>
    <t>← Change me!</t>
  </si>
  <si>
    <t>←Change Me!</t>
  </si>
  <si>
    <r>
      <rPr>
        <sz val="11"/>
        <color theme="1"/>
        <rFont val="Calibri"/>
        <family val="2"/>
      </rPr>
      <t>←</t>
    </r>
    <r>
      <rPr>
        <sz val="11"/>
        <color theme="1"/>
        <rFont val="Calibri"/>
        <family val="2"/>
        <scheme val="minor"/>
      </rPr>
      <t xml:space="preserve"> Change Me!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</si>
</sst>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6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0" fillId="0" borderId="1" xfId="0" applyNumberFormat="1" applyBorder="1"/>
    <xf numFmtId="164" fontId="0" fillId="2" borderId="1" xfId="0" applyNumberForma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166" fontId="0" fillId="3" borderId="0" xfId="0" applyNumberFormat="1" applyFill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workbookViewId="0">
      <selection activeCell="B3" sqref="B3"/>
    </sheetView>
  </sheetViews>
  <sheetFormatPr defaultRowHeight="15" x14ac:dyDescent="0.25"/>
  <cols>
    <col min="1" max="1" width="13.7109375" customWidth="1"/>
    <col min="2" max="2" width="18.5703125" customWidth="1"/>
    <col min="3" max="3" width="17" customWidth="1"/>
    <col min="4" max="4" width="15.42578125" customWidth="1"/>
    <col min="5" max="5" width="11.7109375" customWidth="1"/>
    <col min="6" max="6" width="14.28515625" customWidth="1"/>
  </cols>
  <sheetData>
    <row r="1" spans="1:6" x14ac:dyDescent="0.25">
      <c r="A1" s="8" t="s">
        <v>9</v>
      </c>
      <c r="B1" s="6"/>
      <c r="C1" s="6"/>
      <c r="D1" s="6"/>
      <c r="E1" s="6"/>
      <c r="F1" s="6"/>
    </row>
    <row r="2" spans="1:6" x14ac:dyDescent="0.25">
      <c r="A2" s="6"/>
      <c r="B2" s="7"/>
      <c r="C2" s="6"/>
      <c r="D2" s="6"/>
      <c r="E2" s="6"/>
      <c r="F2" s="6"/>
    </row>
    <row r="3" spans="1:6" x14ac:dyDescent="0.25">
      <c r="A3" s="8" t="s">
        <v>5</v>
      </c>
      <c r="B3" s="4">
        <v>15000</v>
      </c>
      <c r="C3" s="6" t="s">
        <v>12</v>
      </c>
      <c r="D3" s="6"/>
      <c r="E3" s="6"/>
      <c r="F3" s="6"/>
    </row>
    <row r="4" spans="1:6" x14ac:dyDescent="0.25">
      <c r="A4" s="8" t="s">
        <v>6</v>
      </c>
      <c r="B4" s="5">
        <v>0.1</v>
      </c>
      <c r="C4" s="6" t="s">
        <v>11</v>
      </c>
      <c r="D4" s="6"/>
      <c r="E4" s="6"/>
      <c r="F4" s="6"/>
    </row>
    <row r="5" spans="1:6" x14ac:dyDescent="0.25">
      <c r="A5" s="8" t="s">
        <v>7</v>
      </c>
      <c r="B5" s="5">
        <v>0.05</v>
      </c>
      <c r="C5" s="6" t="s">
        <v>10</v>
      </c>
      <c r="D5" s="6"/>
      <c r="E5" s="6"/>
      <c r="F5" s="6"/>
    </row>
    <row r="6" spans="1:6" x14ac:dyDescent="0.25">
      <c r="A6" s="6"/>
      <c r="B6" s="9"/>
      <c r="C6" s="6"/>
      <c r="D6" s="6"/>
      <c r="E6" s="6"/>
      <c r="F6" s="6"/>
    </row>
    <row r="7" spans="1:6" s="2" customFormat="1" x14ac:dyDescent="0.25">
      <c r="A7" s="10" t="s">
        <v>0</v>
      </c>
      <c r="B7" s="10" t="s">
        <v>1</v>
      </c>
      <c r="C7" s="10" t="s">
        <v>3</v>
      </c>
      <c r="D7" s="10" t="s">
        <v>2</v>
      </c>
      <c r="E7" s="10" t="s">
        <v>8</v>
      </c>
      <c r="F7" s="10" t="s">
        <v>4</v>
      </c>
    </row>
    <row r="8" spans="1:6" s="1" customFormat="1" x14ac:dyDescent="0.25">
      <c r="A8" s="11"/>
      <c r="B8" s="11"/>
      <c r="C8" s="11"/>
      <c r="D8" s="11"/>
      <c r="E8" s="11"/>
      <c r="F8" s="11">
        <v>230000</v>
      </c>
    </row>
    <row r="9" spans="1:6" x14ac:dyDescent="0.25">
      <c r="A9" s="12">
        <v>2015</v>
      </c>
      <c r="B9" s="3">
        <v>112000000</v>
      </c>
      <c r="C9" s="13">
        <f>B9/B$3</f>
        <v>7466.666666666667</v>
      </c>
      <c r="D9" s="13">
        <f>F8*B$5</f>
        <v>11500</v>
      </c>
      <c r="E9" s="13">
        <f>C9-D9</f>
        <v>-4033.333333333333</v>
      </c>
      <c r="F9" s="13">
        <f>F8-C9+D9</f>
        <v>234033.33333333334</v>
      </c>
    </row>
    <row r="10" spans="1:6" x14ac:dyDescent="0.25">
      <c r="A10" s="12">
        <v>2016</v>
      </c>
      <c r="B10" s="3">
        <v>150700000</v>
      </c>
      <c r="C10" s="13">
        <f t="shared" ref="C10:C73" si="0">B10/B$3</f>
        <v>10046.666666666666</v>
      </c>
      <c r="D10" s="13">
        <f t="shared" ref="D10:D73" si="1">F9*B$5</f>
        <v>11701.666666666668</v>
      </c>
      <c r="E10" s="13">
        <f t="shared" ref="E10:E73" si="2">C10-D10</f>
        <v>-1655.0000000000018</v>
      </c>
      <c r="F10" s="13">
        <f t="shared" ref="F10:F73" si="3">F9-C10+D10</f>
        <v>235688.33333333334</v>
      </c>
    </row>
    <row r="11" spans="1:6" x14ac:dyDescent="0.25">
      <c r="A11" s="12">
        <v>2017</v>
      </c>
      <c r="B11" s="3">
        <f>B10*(1+B$4)</f>
        <v>165770000</v>
      </c>
      <c r="C11" s="13">
        <f t="shared" si="0"/>
        <v>11051.333333333334</v>
      </c>
      <c r="D11" s="13">
        <f t="shared" si="1"/>
        <v>11784.416666666668</v>
      </c>
      <c r="E11" s="13">
        <f t="shared" si="2"/>
        <v>-733.08333333333394</v>
      </c>
      <c r="F11" s="13">
        <f t="shared" si="3"/>
        <v>236421.41666666666</v>
      </c>
    </row>
    <row r="12" spans="1:6" x14ac:dyDescent="0.25">
      <c r="A12" s="12">
        <v>2018</v>
      </c>
      <c r="B12" s="3">
        <f t="shared" ref="B12:B75" si="4">B11*(1+B$4)</f>
        <v>182347000</v>
      </c>
      <c r="C12" s="13">
        <f t="shared" si="0"/>
        <v>12156.466666666667</v>
      </c>
      <c r="D12" s="13">
        <f t="shared" si="1"/>
        <v>11821.070833333333</v>
      </c>
      <c r="E12" s="13">
        <f t="shared" si="2"/>
        <v>335.39583333333394</v>
      </c>
      <c r="F12" s="13">
        <f t="shared" si="3"/>
        <v>236086.02083333331</v>
      </c>
    </row>
    <row r="13" spans="1:6" x14ac:dyDescent="0.25">
      <c r="A13" s="12">
        <v>2019</v>
      </c>
      <c r="B13" s="3">
        <f t="shared" si="4"/>
        <v>200581700.00000003</v>
      </c>
      <c r="C13" s="13">
        <f t="shared" si="0"/>
        <v>13372.113333333335</v>
      </c>
      <c r="D13" s="13">
        <f t="shared" si="1"/>
        <v>11804.301041666666</v>
      </c>
      <c r="E13" s="13">
        <f t="shared" si="2"/>
        <v>1567.8122916666689</v>
      </c>
      <c r="F13" s="13">
        <f t="shared" si="3"/>
        <v>234518.20854166662</v>
      </c>
    </row>
    <row r="14" spans="1:6" x14ac:dyDescent="0.25">
      <c r="A14" s="12">
        <v>2020</v>
      </c>
      <c r="B14" s="3">
        <f t="shared" si="4"/>
        <v>220639870.00000006</v>
      </c>
      <c r="C14" s="13">
        <f t="shared" si="0"/>
        <v>14709.324666666671</v>
      </c>
      <c r="D14" s="13">
        <f t="shared" si="1"/>
        <v>11725.910427083332</v>
      </c>
      <c r="E14" s="13">
        <f t="shared" si="2"/>
        <v>2983.4142395833387</v>
      </c>
      <c r="F14" s="13">
        <f t="shared" si="3"/>
        <v>231534.79430208326</v>
      </c>
    </row>
    <row r="15" spans="1:6" x14ac:dyDescent="0.25">
      <c r="A15" s="12">
        <v>2021</v>
      </c>
      <c r="B15" s="3">
        <f t="shared" si="4"/>
        <v>242703857.00000009</v>
      </c>
      <c r="C15" s="13">
        <f t="shared" si="0"/>
        <v>16180.25713333334</v>
      </c>
      <c r="D15" s="13">
        <f t="shared" si="1"/>
        <v>11576.739715104164</v>
      </c>
      <c r="E15" s="13">
        <f t="shared" si="2"/>
        <v>4603.5174182291757</v>
      </c>
      <c r="F15" s="13">
        <f t="shared" si="3"/>
        <v>226931.27688385409</v>
      </c>
    </row>
    <row r="16" spans="1:6" x14ac:dyDescent="0.25">
      <c r="A16" s="12">
        <v>2022</v>
      </c>
      <c r="B16" s="3">
        <f t="shared" si="4"/>
        <v>266974242.70000011</v>
      </c>
      <c r="C16" s="13">
        <f t="shared" si="0"/>
        <v>17798.282846666672</v>
      </c>
      <c r="D16" s="13">
        <f t="shared" si="1"/>
        <v>11346.563844192706</v>
      </c>
      <c r="E16" s="13">
        <f t="shared" si="2"/>
        <v>6451.7190024739666</v>
      </c>
      <c r="F16" s="13">
        <f t="shared" si="3"/>
        <v>220479.55788138014</v>
      </c>
    </row>
    <row r="17" spans="1:6" x14ac:dyDescent="0.25">
      <c r="A17" s="12">
        <v>2023</v>
      </c>
      <c r="B17" s="3">
        <f t="shared" si="4"/>
        <v>293671666.97000015</v>
      </c>
      <c r="C17" s="13">
        <f t="shared" si="0"/>
        <v>19578.111131333342</v>
      </c>
      <c r="D17" s="13">
        <f t="shared" si="1"/>
        <v>11023.977894069008</v>
      </c>
      <c r="E17" s="13">
        <f t="shared" si="2"/>
        <v>8554.1332372643337</v>
      </c>
      <c r="F17" s="13">
        <f t="shared" si="3"/>
        <v>211925.42464411582</v>
      </c>
    </row>
    <row r="18" spans="1:6" x14ac:dyDescent="0.25">
      <c r="A18" s="12">
        <v>2024</v>
      </c>
      <c r="B18" s="3">
        <f t="shared" si="4"/>
        <v>323038833.66700017</v>
      </c>
      <c r="C18" s="13">
        <f t="shared" si="0"/>
        <v>21535.922244466678</v>
      </c>
      <c r="D18" s="13">
        <f t="shared" si="1"/>
        <v>10596.271232205792</v>
      </c>
      <c r="E18" s="13">
        <f t="shared" si="2"/>
        <v>10939.651012260885</v>
      </c>
      <c r="F18" s="13">
        <f t="shared" si="3"/>
        <v>200985.77363185494</v>
      </c>
    </row>
    <row r="19" spans="1:6" x14ac:dyDescent="0.25">
      <c r="A19" s="12">
        <v>2025</v>
      </c>
      <c r="B19" s="3">
        <f t="shared" si="4"/>
        <v>355342717.03370023</v>
      </c>
      <c r="C19" s="13">
        <f t="shared" si="0"/>
        <v>23689.514468913349</v>
      </c>
      <c r="D19" s="13">
        <f t="shared" si="1"/>
        <v>10049.288681592749</v>
      </c>
      <c r="E19" s="13">
        <f t="shared" si="2"/>
        <v>13640.2257873206</v>
      </c>
      <c r="F19" s="13">
        <f t="shared" si="3"/>
        <v>187345.54784453433</v>
      </c>
    </row>
    <row r="20" spans="1:6" x14ac:dyDescent="0.25">
      <c r="A20" s="12">
        <v>2026</v>
      </c>
      <c r="B20" s="3">
        <f t="shared" si="4"/>
        <v>390876988.73707026</v>
      </c>
      <c r="C20" s="13">
        <f t="shared" si="0"/>
        <v>26058.465915804685</v>
      </c>
      <c r="D20" s="13">
        <f t="shared" si="1"/>
        <v>9367.277392226717</v>
      </c>
      <c r="E20" s="13">
        <f t="shared" si="2"/>
        <v>16691.18852357797</v>
      </c>
      <c r="F20" s="13">
        <f t="shared" si="3"/>
        <v>170654.35932095637</v>
      </c>
    </row>
    <row r="21" spans="1:6" x14ac:dyDescent="0.25">
      <c r="A21" s="12">
        <v>2027</v>
      </c>
      <c r="B21" s="3">
        <f t="shared" si="4"/>
        <v>429964687.61077732</v>
      </c>
      <c r="C21" s="13">
        <f t="shared" si="0"/>
        <v>28664.312507385155</v>
      </c>
      <c r="D21" s="13">
        <f t="shared" si="1"/>
        <v>8532.7179660478196</v>
      </c>
      <c r="E21" s="13">
        <f t="shared" si="2"/>
        <v>20131.594541337334</v>
      </c>
      <c r="F21" s="13">
        <f t="shared" si="3"/>
        <v>150522.76477961903</v>
      </c>
    </row>
    <row r="22" spans="1:6" x14ac:dyDescent="0.25">
      <c r="A22" s="12">
        <v>2028</v>
      </c>
      <c r="B22" s="3">
        <f t="shared" si="4"/>
        <v>472961156.37185508</v>
      </c>
      <c r="C22" s="13">
        <f t="shared" si="0"/>
        <v>31530.743758123674</v>
      </c>
      <c r="D22" s="13">
        <f t="shared" si="1"/>
        <v>7526.1382389809514</v>
      </c>
      <c r="E22" s="13">
        <f t="shared" si="2"/>
        <v>24004.605519142722</v>
      </c>
      <c r="F22" s="13">
        <f t="shared" si="3"/>
        <v>126518.1592604763</v>
      </c>
    </row>
    <row r="23" spans="1:6" x14ac:dyDescent="0.25">
      <c r="A23" s="12">
        <v>2029</v>
      </c>
      <c r="B23" s="3">
        <f t="shared" si="4"/>
        <v>520257272.00904065</v>
      </c>
      <c r="C23" s="13">
        <f t="shared" si="0"/>
        <v>34683.818133936045</v>
      </c>
      <c r="D23" s="13">
        <f t="shared" si="1"/>
        <v>6325.9079630238157</v>
      </c>
      <c r="E23" s="13">
        <f t="shared" si="2"/>
        <v>28357.91017091223</v>
      </c>
      <c r="F23" s="13">
        <f t="shared" si="3"/>
        <v>98160.249089564066</v>
      </c>
    </row>
    <row r="24" spans="1:6" x14ac:dyDescent="0.25">
      <c r="A24" s="12">
        <v>2030</v>
      </c>
      <c r="B24" s="3">
        <f t="shared" si="4"/>
        <v>572282999.20994473</v>
      </c>
      <c r="C24" s="13">
        <f t="shared" si="0"/>
        <v>38152.199947329646</v>
      </c>
      <c r="D24" s="13">
        <f t="shared" si="1"/>
        <v>4908.0124544782038</v>
      </c>
      <c r="E24" s="13">
        <f t="shared" si="2"/>
        <v>33244.187492851444</v>
      </c>
      <c r="F24" s="13">
        <f t="shared" si="3"/>
        <v>64916.061596712621</v>
      </c>
    </row>
    <row r="25" spans="1:6" x14ac:dyDescent="0.25">
      <c r="A25" s="12">
        <v>2031</v>
      </c>
      <c r="B25" s="3">
        <f t="shared" si="4"/>
        <v>629511299.13093925</v>
      </c>
      <c r="C25" s="13">
        <f t="shared" si="0"/>
        <v>41967.419942062617</v>
      </c>
      <c r="D25" s="13">
        <f t="shared" si="1"/>
        <v>3245.8030798356313</v>
      </c>
      <c r="E25" s="13">
        <f t="shared" si="2"/>
        <v>38721.616862226983</v>
      </c>
      <c r="F25" s="13">
        <f t="shared" si="3"/>
        <v>26194.444734485634</v>
      </c>
    </row>
    <row r="26" spans="1:6" x14ac:dyDescent="0.25">
      <c r="A26" s="12">
        <v>2032</v>
      </c>
      <c r="B26" s="3">
        <f t="shared" si="4"/>
        <v>692462429.04403317</v>
      </c>
      <c r="C26" s="13">
        <f t="shared" si="0"/>
        <v>46164.16193626888</v>
      </c>
      <c r="D26" s="13">
        <f t="shared" si="1"/>
        <v>1309.7222367242819</v>
      </c>
      <c r="E26" s="13">
        <f t="shared" si="2"/>
        <v>44854.4396995446</v>
      </c>
      <c r="F26" s="13">
        <f t="shared" si="3"/>
        <v>-18659.994965058962</v>
      </c>
    </row>
    <row r="27" spans="1:6" x14ac:dyDescent="0.25">
      <c r="A27" s="12">
        <v>2033</v>
      </c>
      <c r="B27" s="3">
        <f t="shared" si="4"/>
        <v>761708671.9484365</v>
      </c>
      <c r="C27" s="13">
        <f t="shared" si="0"/>
        <v>50780.578129895766</v>
      </c>
      <c r="D27" s="13">
        <f t="shared" si="1"/>
        <v>-932.99974825294817</v>
      </c>
      <c r="E27" s="13">
        <f t="shared" si="2"/>
        <v>51713.577878148717</v>
      </c>
      <c r="F27" s="13">
        <f t="shared" si="3"/>
        <v>-70373.572843207672</v>
      </c>
    </row>
    <row r="28" spans="1:6" x14ac:dyDescent="0.25">
      <c r="A28" s="12">
        <v>2034</v>
      </c>
      <c r="B28" s="3">
        <f t="shared" si="4"/>
        <v>837879539.14328027</v>
      </c>
      <c r="C28" s="13">
        <f t="shared" si="0"/>
        <v>55858.635942885354</v>
      </c>
      <c r="D28" s="13">
        <f t="shared" si="1"/>
        <v>-3518.6786421603838</v>
      </c>
      <c r="E28" s="13">
        <f t="shared" si="2"/>
        <v>59377.314585045737</v>
      </c>
      <c r="F28" s="13">
        <f t="shared" si="3"/>
        <v>-129750.88742825341</v>
      </c>
    </row>
    <row r="29" spans="1:6" x14ac:dyDescent="0.25">
      <c r="A29" s="12">
        <v>2035</v>
      </c>
      <c r="B29" s="3">
        <f t="shared" si="4"/>
        <v>921667493.05760837</v>
      </c>
      <c r="C29" s="13">
        <f t="shared" si="0"/>
        <v>61444.499537173891</v>
      </c>
      <c r="D29" s="13">
        <f t="shared" si="1"/>
        <v>-6487.5443714126704</v>
      </c>
      <c r="E29" s="13">
        <f t="shared" si="2"/>
        <v>67932.043908586566</v>
      </c>
      <c r="F29" s="13">
        <f t="shared" si="3"/>
        <v>-197682.93133683997</v>
      </c>
    </row>
    <row r="30" spans="1:6" x14ac:dyDescent="0.25">
      <c r="A30" s="12">
        <v>2036</v>
      </c>
      <c r="B30" s="3">
        <f t="shared" si="4"/>
        <v>1013834242.3633692</v>
      </c>
      <c r="C30" s="13">
        <f t="shared" si="0"/>
        <v>67588.949490891275</v>
      </c>
      <c r="D30" s="13">
        <f t="shared" si="1"/>
        <v>-9884.1465668419987</v>
      </c>
      <c r="E30" s="13">
        <f t="shared" si="2"/>
        <v>77473.096057733273</v>
      </c>
      <c r="F30" s="13">
        <f t="shared" si="3"/>
        <v>-275156.0273945732</v>
      </c>
    </row>
    <row r="31" spans="1:6" x14ac:dyDescent="0.25">
      <c r="A31" s="12">
        <v>2037</v>
      </c>
      <c r="B31" s="3">
        <f t="shared" si="4"/>
        <v>1115217666.5997062</v>
      </c>
      <c r="C31" s="13">
        <f t="shared" si="0"/>
        <v>74347.844439980414</v>
      </c>
      <c r="D31" s="13">
        <f t="shared" si="1"/>
        <v>-13757.801369728661</v>
      </c>
      <c r="E31" s="13">
        <f t="shared" si="2"/>
        <v>88105.64580970908</v>
      </c>
      <c r="F31" s="13">
        <f t="shared" si="3"/>
        <v>-363261.67320428224</v>
      </c>
    </row>
    <row r="32" spans="1:6" x14ac:dyDescent="0.25">
      <c r="A32" s="12">
        <v>2038</v>
      </c>
      <c r="B32" s="3">
        <f t="shared" si="4"/>
        <v>1226739433.2596769</v>
      </c>
      <c r="C32" s="13">
        <f t="shared" si="0"/>
        <v>81782.628883978468</v>
      </c>
      <c r="D32" s="13">
        <f t="shared" si="1"/>
        <v>-18163.083660214113</v>
      </c>
      <c r="E32" s="13">
        <f t="shared" si="2"/>
        <v>99945.712544192589</v>
      </c>
      <c r="F32" s="13">
        <f t="shared" si="3"/>
        <v>-463207.3857484748</v>
      </c>
    </row>
    <row r="33" spans="1:6" x14ac:dyDescent="0.25">
      <c r="A33" s="12">
        <v>2039</v>
      </c>
      <c r="B33" s="3">
        <f t="shared" si="4"/>
        <v>1349413376.5856447</v>
      </c>
      <c r="C33" s="13">
        <f t="shared" si="0"/>
        <v>89960.891772376315</v>
      </c>
      <c r="D33" s="13">
        <f t="shared" si="1"/>
        <v>-23160.369287423742</v>
      </c>
      <c r="E33" s="13">
        <f t="shared" si="2"/>
        <v>113121.26105980006</v>
      </c>
      <c r="F33" s="13">
        <f t="shared" si="3"/>
        <v>-576328.64680827491</v>
      </c>
    </row>
    <row r="34" spans="1:6" x14ac:dyDescent="0.25">
      <c r="A34" s="12">
        <v>2040</v>
      </c>
      <c r="B34" s="3">
        <f t="shared" si="4"/>
        <v>1484354714.2442093</v>
      </c>
      <c r="C34" s="13">
        <f t="shared" si="0"/>
        <v>98956.98094961395</v>
      </c>
      <c r="D34" s="13">
        <f t="shared" si="1"/>
        <v>-28816.432340413747</v>
      </c>
      <c r="E34" s="13">
        <f t="shared" si="2"/>
        <v>127773.4132900277</v>
      </c>
      <c r="F34" s="13">
        <f t="shared" si="3"/>
        <v>-704102.06009830267</v>
      </c>
    </row>
    <row r="35" spans="1:6" x14ac:dyDescent="0.25">
      <c r="A35" s="12">
        <v>2041</v>
      </c>
      <c r="B35" s="3">
        <f t="shared" si="4"/>
        <v>1632790185.6686304</v>
      </c>
      <c r="C35" s="13">
        <f t="shared" si="0"/>
        <v>108852.67904457536</v>
      </c>
      <c r="D35" s="13">
        <f t="shared" si="1"/>
        <v>-35205.103004915138</v>
      </c>
      <c r="E35" s="13">
        <f t="shared" si="2"/>
        <v>144057.78204949049</v>
      </c>
      <c r="F35" s="13">
        <f t="shared" si="3"/>
        <v>-848159.84214779316</v>
      </c>
    </row>
    <row r="36" spans="1:6" x14ac:dyDescent="0.25">
      <c r="A36" s="12">
        <v>2042</v>
      </c>
      <c r="B36" s="3">
        <f t="shared" si="4"/>
        <v>1796069204.2354937</v>
      </c>
      <c r="C36" s="13">
        <f t="shared" si="0"/>
        <v>119737.94694903291</v>
      </c>
      <c r="D36" s="13">
        <f t="shared" si="1"/>
        <v>-42407.992107389662</v>
      </c>
      <c r="E36" s="13">
        <f t="shared" si="2"/>
        <v>162145.93905642256</v>
      </c>
      <c r="F36" s="13">
        <f t="shared" si="3"/>
        <v>-1010305.7812042157</v>
      </c>
    </row>
    <row r="37" spans="1:6" x14ac:dyDescent="0.25">
      <c r="A37" s="12">
        <v>2043</v>
      </c>
      <c r="B37" s="3">
        <f t="shared" si="4"/>
        <v>1975676124.6590431</v>
      </c>
      <c r="C37" s="13">
        <f t="shared" si="0"/>
        <v>131711.7416439362</v>
      </c>
      <c r="D37" s="13">
        <f t="shared" si="1"/>
        <v>-50515.289060210787</v>
      </c>
      <c r="E37" s="13">
        <f t="shared" si="2"/>
        <v>182227.03070414698</v>
      </c>
      <c r="F37" s="13">
        <f t="shared" si="3"/>
        <v>-1192532.8119083627</v>
      </c>
    </row>
    <row r="38" spans="1:6" x14ac:dyDescent="0.25">
      <c r="A38" s="12">
        <v>2044</v>
      </c>
      <c r="B38" s="3">
        <f t="shared" si="4"/>
        <v>2173243737.1249475</v>
      </c>
      <c r="C38" s="13">
        <f t="shared" si="0"/>
        <v>144882.91580832982</v>
      </c>
      <c r="D38" s="13">
        <f t="shared" si="1"/>
        <v>-59626.640595418139</v>
      </c>
      <c r="E38" s="13">
        <f t="shared" si="2"/>
        <v>204509.55640374796</v>
      </c>
      <c r="F38" s="13">
        <f t="shared" si="3"/>
        <v>-1397042.3683121107</v>
      </c>
    </row>
    <row r="39" spans="1:6" x14ac:dyDescent="0.25">
      <c r="A39" s="12">
        <v>2045</v>
      </c>
      <c r="B39" s="3">
        <f t="shared" si="4"/>
        <v>2390568110.8374424</v>
      </c>
      <c r="C39" s="13">
        <f t="shared" si="0"/>
        <v>159371.20738916282</v>
      </c>
      <c r="D39" s="13">
        <f t="shared" si="1"/>
        <v>-69852.118415605539</v>
      </c>
      <c r="E39" s="13">
        <f t="shared" si="2"/>
        <v>229223.32580476836</v>
      </c>
      <c r="F39" s="13">
        <f t="shared" si="3"/>
        <v>-1626265.694116879</v>
      </c>
    </row>
    <row r="40" spans="1:6" x14ac:dyDescent="0.25">
      <c r="A40" s="12">
        <v>2046</v>
      </c>
      <c r="B40" s="3">
        <f t="shared" si="4"/>
        <v>2629624921.9211869</v>
      </c>
      <c r="C40" s="13">
        <f t="shared" si="0"/>
        <v>175308.32812807913</v>
      </c>
      <c r="D40" s="13">
        <f t="shared" si="1"/>
        <v>-81313.284705843951</v>
      </c>
      <c r="E40" s="13">
        <f t="shared" si="2"/>
        <v>256621.61283392308</v>
      </c>
      <c r="F40" s="13">
        <f t="shared" si="3"/>
        <v>-1882887.3069508022</v>
      </c>
    </row>
    <row r="41" spans="1:6" x14ac:dyDescent="0.25">
      <c r="A41" s="12">
        <v>2047</v>
      </c>
      <c r="B41" s="3">
        <f t="shared" si="4"/>
        <v>2892587414.113306</v>
      </c>
      <c r="C41" s="13">
        <f t="shared" si="0"/>
        <v>192839.16094088706</v>
      </c>
      <c r="D41" s="13">
        <f t="shared" si="1"/>
        <v>-94144.365347540122</v>
      </c>
      <c r="E41" s="13">
        <f t="shared" si="2"/>
        <v>286983.52628842718</v>
      </c>
      <c r="F41" s="13">
        <f t="shared" si="3"/>
        <v>-2169870.8332392294</v>
      </c>
    </row>
    <row r="42" spans="1:6" x14ac:dyDescent="0.25">
      <c r="A42" s="12">
        <v>2048</v>
      </c>
      <c r="B42" s="3">
        <f t="shared" si="4"/>
        <v>3181846155.5246367</v>
      </c>
      <c r="C42" s="13">
        <f t="shared" si="0"/>
        <v>212123.07703497578</v>
      </c>
      <c r="D42" s="13">
        <f t="shared" si="1"/>
        <v>-108493.54166196147</v>
      </c>
      <c r="E42" s="13">
        <f t="shared" si="2"/>
        <v>320616.61869693722</v>
      </c>
      <c r="F42" s="13">
        <f t="shared" si="3"/>
        <v>-2490487.4519361667</v>
      </c>
    </row>
    <row r="43" spans="1:6" x14ac:dyDescent="0.25">
      <c r="A43" s="12">
        <v>2049</v>
      </c>
      <c r="B43" s="3">
        <f t="shared" si="4"/>
        <v>3500030771.0771008</v>
      </c>
      <c r="C43" s="13">
        <f t="shared" si="0"/>
        <v>233335.3847384734</v>
      </c>
      <c r="D43" s="13">
        <f t="shared" si="1"/>
        <v>-124524.37259680835</v>
      </c>
      <c r="E43" s="13">
        <f t="shared" si="2"/>
        <v>357859.75733528176</v>
      </c>
      <c r="F43" s="13">
        <f t="shared" si="3"/>
        <v>-2848347.2092714482</v>
      </c>
    </row>
    <row r="44" spans="1:6" x14ac:dyDescent="0.25">
      <c r="A44" s="12">
        <v>2050</v>
      </c>
      <c r="B44" s="3">
        <f t="shared" si="4"/>
        <v>3850033848.1848111</v>
      </c>
      <c r="C44" s="13">
        <f t="shared" si="0"/>
        <v>256668.92321232075</v>
      </c>
      <c r="D44" s="13">
        <f t="shared" si="1"/>
        <v>-142417.3604635724</v>
      </c>
      <c r="E44" s="13">
        <f t="shared" si="2"/>
        <v>399086.28367589315</v>
      </c>
      <c r="F44" s="13">
        <f t="shared" si="3"/>
        <v>-3247433.4929473409</v>
      </c>
    </row>
    <row r="45" spans="1:6" x14ac:dyDescent="0.25">
      <c r="A45" s="12">
        <v>2051</v>
      </c>
      <c r="B45" s="3">
        <f t="shared" si="4"/>
        <v>4235037233.0032926</v>
      </c>
      <c r="C45" s="13">
        <f t="shared" si="0"/>
        <v>282335.81553355284</v>
      </c>
      <c r="D45" s="13">
        <f t="shared" si="1"/>
        <v>-162371.67464736706</v>
      </c>
      <c r="E45" s="13">
        <f t="shared" si="2"/>
        <v>444707.49018091988</v>
      </c>
      <c r="F45" s="13">
        <f t="shared" si="3"/>
        <v>-3692140.9831282608</v>
      </c>
    </row>
    <row r="46" spans="1:6" x14ac:dyDescent="0.25">
      <c r="A46" s="12">
        <v>2052</v>
      </c>
      <c r="B46" s="3">
        <f t="shared" si="4"/>
        <v>4658540956.3036222</v>
      </c>
      <c r="C46" s="13">
        <f t="shared" si="0"/>
        <v>310569.39708690817</v>
      </c>
      <c r="D46" s="13">
        <f t="shared" si="1"/>
        <v>-184607.04915641306</v>
      </c>
      <c r="E46" s="13">
        <f t="shared" si="2"/>
        <v>495176.44624332123</v>
      </c>
      <c r="F46" s="13">
        <f t="shared" si="3"/>
        <v>-4187317.4293715819</v>
      </c>
    </row>
    <row r="47" spans="1:6" x14ac:dyDescent="0.25">
      <c r="A47" s="12">
        <v>2053</v>
      </c>
      <c r="B47" s="3">
        <f t="shared" si="4"/>
        <v>5124395051.9339848</v>
      </c>
      <c r="C47" s="13">
        <f t="shared" si="0"/>
        <v>341626.33679559897</v>
      </c>
      <c r="D47" s="13">
        <f t="shared" si="1"/>
        <v>-209365.87146857911</v>
      </c>
      <c r="E47" s="13">
        <f t="shared" si="2"/>
        <v>550992.20826417813</v>
      </c>
      <c r="F47" s="13">
        <f t="shared" si="3"/>
        <v>-4738309.63763576</v>
      </c>
    </row>
    <row r="48" spans="1:6" x14ac:dyDescent="0.25">
      <c r="A48" s="12">
        <v>2054</v>
      </c>
      <c r="B48" s="3">
        <f t="shared" si="4"/>
        <v>5636834557.1273832</v>
      </c>
      <c r="C48" s="13">
        <f t="shared" si="0"/>
        <v>375788.97047515889</v>
      </c>
      <c r="D48" s="13">
        <f t="shared" si="1"/>
        <v>-236915.481881788</v>
      </c>
      <c r="E48" s="13">
        <f t="shared" si="2"/>
        <v>612704.45235694689</v>
      </c>
      <c r="F48" s="13">
        <f t="shared" si="3"/>
        <v>-5351014.0899927067</v>
      </c>
    </row>
    <row r="49" spans="1:6" x14ac:dyDescent="0.25">
      <c r="A49" s="12">
        <v>2055</v>
      </c>
      <c r="B49" s="3">
        <f t="shared" si="4"/>
        <v>6200518012.8401222</v>
      </c>
      <c r="C49" s="13">
        <f t="shared" si="0"/>
        <v>413367.86752267479</v>
      </c>
      <c r="D49" s="13">
        <f t="shared" si="1"/>
        <v>-267550.70449963532</v>
      </c>
      <c r="E49" s="13">
        <f t="shared" si="2"/>
        <v>680918.57202231011</v>
      </c>
      <c r="F49" s="13">
        <f t="shared" si="3"/>
        <v>-6031932.6620150162</v>
      </c>
    </row>
    <row r="50" spans="1:6" x14ac:dyDescent="0.25">
      <c r="A50" s="12">
        <v>2056</v>
      </c>
      <c r="B50" s="3">
        <f t="shared" si="4"/>
        <v>6820569814.124135</v>
      </c>
      <c r="C50" s="13">
        <f t="shared" si="0"/>
        <v>454704.65427494235</v>
      </c>
      <c r="D50" s="13">
        <f t="shared" si="1"/>
        <v>-301596.6331007508</v>
      </c>
      <c r="E50" s="13">
        <f t="shared" si="2"/>
        <v>756301.28737569321</v>
      </c>
      <c r="F50" s="13">
        <f t="shared" si="3"/>
        <v>-6788233.9493907094</v>
      </c>
    </row>
    <row r="51" spans="1:6" x14ac:dyDescent="0.25">
      <c r="A51" s="12">
        <v>2057</v>
      </c>
      <c r="B51" s="3">
        <f t="shared" si="4"/>
        <v>7502626795.5365496</v>
      </c>
      <c r="C51" s="13">
        <f t="shared" si="0"/>
        <v>500175.11970243661</v>
      </c>
      <c r="D51" s="13">
        <f t="shared" si="1"/>
        <v>-339411.69746953552</v>
      </c>
      <c r="E51" s="13">
        <f t="shared" si="2"/>
        <v>839586.81717197213</v>
      </c>
      <c r="F51" s="13">
        <f t="shared" si="3"/>
        <v>-7627820.7665626816</v>
      </c>
    </row>
    <row r="52" spans="1:6" x14ac:dyDescent="0.25">
      <c r="A52" s="12">
        <v>2058</v>
      </c>
      <c r="B52" s="3">
        <f t="shared" si="4"/>
        <v>8252889475.0902052</v>
      </c>
      <c r="C52" s="13">
        <f t="shared" si="0"/>
        <v>550192.63167268038</v>
      </c>
      <c r="D52" s="13">
        <f t="shared" si="1"/>
        <v>-381391.03832813411</v>
      </c>
      <c r="E52" s="13">
        <f t="shared" si="2"/>
        <v>931583.67000081448</v>
      </c>
      <c r="F52" s="13">
        <f t="shared" si="3"/>
        <v>-8559404.4365634955</v>
      </c>
    </row>
    <row r="53" spans="1:6" x14ac:dyDescent="0.25">
      <c r="A53" s="12">
        <v>2059</v>
      </c>
      <c r="B53" s="3">
        <f t="shared" si="4"/>
        <v>9078178422.599226</v>
      </c>
      <c r="C53" s="13">
        <f t="shared" si="0"/>
        <v>605211.89483994839</v>
      </c>
      <c r="D53" s="13">
        <f t="shared" si="1"/>
        <v>-427970.22182817478</v>
      </c>
      <c r="E53" s="13">
        <f t="shared" si="2"/>
        <v>1033182.1166681232</v>
      </c>
      <c r="F53" s="13">
        <f t="shared" si="3"/>
        <v>-9592586.5532316193</v>
      </c>
    </row>
    <row r="54" spans="1:6" x14ac:dyDescent="0.25">
      <c r="A54" s="12">
        <v>2060</v>
      </c>
      <c r="B54" s="3">
        <f t="shared" si="4"/>
        <v>9985996264.8591499</v>
      </c>
      <c r="C54" s="13">
        <f t="shared" si="0"/>
        <v>665733.08432394336</v>
      </c>
      <c r="D54" s="13">
        <f t="shared" si="1"/>
        <v>-479629.32766158099</v>
      </c>
      <c r="E54" s="13">
        <f t="shared" si="2"/>
        <v>1145362.4119855245</v>
      </c>
      <c r="F54" s="13">
        <f t="shared" si="3"/>
        <v>-10737948.965217143</v>
      </c>
    </row>
    <row r="55" spans="1:6" x14ac:dyDescent="0.25">
      <c r="A55" s="12">
        <v>2061</v>
      </c>
      <c r="B55" s="3">
        <f t="shared" si="4"/>
        <v>10984595891.345066</v>
      </c>
      <c r="C55" s="13">
        <f t="shared" si="0"/>
        <v>732306.39275633777</v>
      </c>
      <c r="D55" s="13">
        <f t="shared" si="1"/>
        <v>-536897.44826085714</v>
      </c>
      <c r="E55" s="13">
        <f t="shared" si="2"/>
        <v>1269203.841017195</v>
      </c>
      <c r="F55" s="13">
        <f t="shared" si="3"/>
        <v>-12007152.806234337</v>
      </c>
    </row>
    <row r="56" spans="1:6" x14ac:dyDescent="0.25">
      <c r="A56" s="12">
        <v>2062</v>
      </c>
      <c r="B56" s="3">
        <f t="shared" si="4"/>
        <v>12083055480.479574</v>
      </c>
      <c r="C56" s="13">
        <f t="shared" si="0"/>
        <v>805537.03203197161</v>
      </c>
      <c r="D56" s="13">
        <f t="shared" si="1"/>
        <v>-600357.64031171694</v>
      </c>
      <c r="E56" s="13">
        <f t="shared" si="2"/>
        <v>1405894.6723436886</v>
      </c>
      <c r="F56" s="13">
        <f t="shared" si="3"/>
        <v>-13413047.478578025</v>
      </c>
    </row>
    <row r="57" spans="1:6" x14ac:dyDescent="0.25">
      <c r="A57" s="12">
        <v>2063</v>
      </c>
      <c r="B57" s="3">
        <f t="shared" si="4"/>
        <v>13291361028.527533</v>
      </c>
      <c r="C57" s="13">
        <f t="shared" si="0"/>
        <v>886090.73523516883</v>
      </c>
      <c r="D57" s="13">
        <f t="shared" si="1"/>
        <v>-670652.37392890127</v>
      </c>
      <c r="E57" s="13">
        <f t="shared" si="2"/>
        <v>1556743.1091640701</v>
      </c>
      <c r="F57" s="13">
        <f t="shared" si="3"/>
        <v>-14969790.587742096</v>
      </c>
    </row>
    <row r="58" spans="1:6" x14ac:dyDescent="0.25">
      <c r="A58" s="12">
        <v>2064</v>
      </c>
      <c r="B58" s="3">
        <f t="shared" si="4"/>
        <v>14620497131.380287</v>
      </c>
      <c r="C58" s="13">
        <f t="shared" si="0"/>
        <v>974699.80875868583</v>
      </c>
      <c r="D58" s="13">
        <f t="shared" si="1"/>
        <v>-748489.52938710479</v>
      </c>
      <c r="E58" s="13">
        <f t="shared" si="2"/>
        <v>1723189.3381457906</v>
      </c>
      <c r="F58" s="13">
        <f t="shared" si="3"/>
        <v>-16692979.925887886</v>
      </c>
    </row>
    <row r="59" spans="1:6" x14ac:dyDescent="0.25">
      <c r="A59" s="12">
        <v>2065</v>
      </c>
      <c r="B59" s="3">
        <f t="shared" si="4"/>
        <v>16082546844.518316</v>
      </c>
      <c r="C59" s="13">
        <f t="shared" si="0"/>
        <v>1072169.7896345544</v>
      </c>
      <c r="D59" s="13">
        <f t="shared" si="1"/>
        <v>-834648.99629439437</v>
      </c>
      <c r="E59" s="13">
        <f t="shared" si="2"/>
        <v>1906818.7859289488</v>
      </c>
      <c r="F59" s="13">
        <f t="shared" si="3"/>
        <v>-18599798.711816836</v>
      </c>
    </row>
    <row r="60" spans="1:6" x14ac:dyDescent="0.25">
      <c r="A60" s="12">
        <v>2066</v>
      </c>
      <c r="B60" s="3">
        <f t="shared" si="4"/>
        <v>17690801528.97015</v>
      </c>
      <c r="C60" s="13">
        <f t="shared" si="0"/>
        <v>1179386.7685980101</v>
      </c>
      <c r="D60" s="13">
        <f t="shared" si="1"/>
        <v>-929989.93559084181</v>
      </c>
      <c r="E60" s="13">
        <f t="shared" si="2"/>
        <v>2109376.7041888516</v>
      </c>
      <c r="F60" s="13">
        <f t="shared" si="3"/>
        <v>-20709175.416005686</v>
      </c>
    </row>
    <row r="61" spans="1:6" x14ac:dyDescent="0.25">
      <c r="A61" s="12">
        <v>2067</v>
      </c>
      <c r="B61" s="3">
        <f t="shared" si="4"/>
        <v>19459881681.867168</v>
      </c>
      <c r="C61" s="13">
        <f t="shared" si="0"/>
        <v>1297325.4454578112</v>
      </c>
      <c r="D61" s="13">
        <f t="shared" si="1"/>
        <v>-1035458.7708002843</v>
      </c>
      <c r="E61" s="13">
        <f t="shared" si="2"/>
        <v>2332784.2162580956</v>
      </c>
      <c r="F61" s="13">
        <f t="shared" si="3"/>
        <v>-23041959.632263783</v>
      </c>
    </row>
    <row r="62" spans="1:6" x14ac:dyDescent="0.25">
      <c r="A62" s="12">
        <v>2068</v>
      </c>
      <c r="B62" s="3">
        <f t="shared" si="4"/>
        <v>21405869850.053886</v>
      </c>
      <c r="C62" s="13">
        <f t="shared" si="0"/>
        <v>1427057.9900035923</v>
      </c>
      <c r="D62" s="13">
        <f t="shared" si="1"/>
        <v>-1152097.9816131892</v>
      </c>
      <c r="E62" s="13">
        <f t="shared" si="2"/>
        <v>2579155.9716167813</v>
      </c>
      <c r="F62" s="13">
        <f t="shared" si="3"/>
        <v>-25621115.603880566</v>
      </c>
    </row>
    <row r="63" spans="1:6" x14ac:dyDescent="0.25">
      <c r="A63" s="12">
        <v>2069</v>
      </c>
      <c r="B63" s="3">
        <f t="shared" si="4"/>
        <v>23546456835.059277</v>
      </c>
      <c r="C63" s="13">
        <f t="shared" si="0"/>
        <v>1569763.7890039517</v>
      </c>
      <c r="D63" s="13">
        <f t="shared" si="1"/>
        <v>-1281055.7801940283</v>
      </c>
      <c r="E63" s="13">
        <f t="shared" si="2"/>
        <v>2850819.5691979798</v>
      </c>
      <c r="F63" s="13">
        <f t="shared" si="3"/>
        <v>-28471935.173078548</v>
      </c>
    </row>
    <row r="64" spans="1:6" x14ac:dyDescent="0.25">
      <c r="A64" s="12">
        <v>2070</v>
      </c>
      <c r="B64" s="3">
        <f t="shared" si="4"/>
        <v>25901102518.565205</v>
      </c>
      <c r="C64" s="13">
        <f t="shared" si="0"/>
        <v>1726740.1679043469</v>
      </c>
      <c r="D64" s="13">
        <f t="shared" si="1"/>
        <v>-1423596.7586539276</v>
      </c>
      <c r="E64" s="13">
        <f t="shared" si="2"/>
        <v>3150336.9265582748</v>
      </c>
      <c r="F64" s="13">
        <f t="shared" si="3"/>
        <v>-31622272.099636823</v>
      </c>
    </row>
    <row r="65" spans="1:6" x14ac:dyDescent="0.25">
      <c r="A65" s="12">
        <v>2071</v>
      </c>
      <c r="B65" s="3">
        <f t="shared" si="4"/>
        <v>28491212770.421726</v>
      </c>
      <c r="C65" s="13">
        <f t="shared" si="0"/>
        <v>1899414.1846947817</v>
      </c>
      <c r="D65" s="13">
        <f t="shared" si="1"/>
        <v>-1581113.6049818413</v>
      </c>
      <c r="E65" s="13">
        <f t="shared" si="2"/>
        <v>3480527.789676623</v>
      </c>
      <c r="F65" s="13">
        <f t="shared" si="3"/>
        <v>-35102799.889313444</v>
      </c>
    </row>
    <row r="66" spans="1:6" x14ac:dyDescent="0.25">
      <c r="A66" s="12">
        <v>2072</v>
      </c>
      <c r="B66" s="3">
        <f t="shared" si="4"/>
        <v>31340334047.463902</v>
      </c>
      <c r="C66" s="13">
        <f t="shared" si="0"/>
        <v>2089355.60316426</v>
      </c>
      <c r="D66" s="13">
        <f t="shared" si="1"/>
        <v>-1755139.9944656724</v>
      </c>
      <c r="E66" s="13">
        <f t="shared" si="2"/>
        <v>3844495.5976299327</v>
      </c>
      <c r="F66" s="13">
        <f t="shared" si="3"/>
        <v>-38947295.486943379</v>
      </c>
    </row>
    <row r="67" spans="1:6" x14ac:dyDescent="0.25">
      <c r="A67" s="12">
        <v>2073</v>
      </c>
      <c r="B67" s="3">
        <f t="shared" si="4"/>
        <v>34474367452.210297</v>
      </c>
      <c r="C67" s="13">
        <f t="shared" si="0"/>
        <v>2298291.1634806865</v>
      </c>
      <c r="D67" s="13">
        <f t="shared" si="1"/>
        <v>-1947364.7743471691</v>
      </c>
      <c r="E67" s="13">
        <f t="shared" si="2"/>
        <v>4245655.9378278553</v>
      </c>
      <c r="F67" s="13">
        <f t="shared" si="3"/>
        <v>-43192951.424771234</v>
      </c>
    </row>
    <row r="68" spans="1:6" x14ac:dyDescent="0.25">
      <c r="A68" s="12">
        <v>2074</v>
      </c>
      <c r="B68" s="3">
        <f t="shared" si="4"/>
        <v>37921804197.431328</v>
      </c>
      <c r="C68" s="13">
        <f t="shared" si="0"/>
        <v>2528120.2798287552</v>
      </c>
      <c r="D68" s="13">
        <f t="shared" si="1"/>
        <v>-2159647.571238562</v>
      </c>
      <c r="E68" s="13">
        <f t="shared" si="2"/>
        <v>4687767.8510673176</v>
      </c>
      <c r="F68" s="13">
        <f t="shared" si="3"/>
        <v>-47880719.275838554</v>
      </c>
    </row>
    <row r="69" spans="1:6" x14ac:dyDescent="0.25">
      <c r="A69" s="12">
        <v>2075</v>
      </c>
      <c r="B69" s="3">
        <f t="shared" si="4"/>
        <v>41713984617.174461</v>
      </c>
      <c r="C69" s="13">
        <f t="shared" si="0"/>
        <v>2780932.3078116309</v>
      </c>
      <c r="D69" s="13">
        <f t="shared" si="1"/>
        <v>-2394035.9637919278</v>
      </c>
      <c r="E69" s="13">
        <f t="shared" si="2"/>
        <v>5174968.2716035582</v>
      </c>
      <c r="F69" s="13">
        <f t="shared" si="3"/>
        <v>-53055687.547442116</v>
      </c>
    </row>
    <row r="70" spans="1:6" x14ac:dyDescent="0.25">
      <c r="A70" s="12">
        <v>2076</v>
      </c>
      <c r="B70" s="3">
        <f t="shared" si="4"/>
        <v>45885383078.891914</v>
      </c>
      <c r="C70" s="13">
        <f t="shared" si="0"/>
        <v>3059025.5385927944</v>
      </c>
      <c r="D70" s="13">
        <f t="shared" si="1"/>
        <v>-2652784.3773721061</v>
      </c>
      <c r="E70" s="13">
        <f t="shared" si="2"/>
        <v>5711809.9159649005</v>
      </c>
      <c r="F70" s="13">
        <f t="shared" si="3"/>
        <v>-58767497.463407017</v>
      </c>
    </row>
    <row r="71" spans="1:6" x14ac:dyDescent="0.25">
      <c r="A71" s="12">
        <v>2077</v>
      </c>
      <c r="B71" s="3">
        <f t="shared" si="4"/>
        <v>50473921386.781113</v>
      </c>
      <c r="C71" s="13">
        <f t="shared" si="0"/>
        <v>3364928.0924520744</v>
      </c>
      <c r="D71" s="13">
        <f t="shared" si="1"/>
        <v>-2938374.8731703511</v>
      </c>
      <c r="E71" s="13">
        <f t="shared" si="2"/>
        <v>6303302.9656224251</v>
      </c>
      <c r="F71" s="13">
        <f t="shared" si="3"/>
        <v>-65070800.429029442</v>
      </c>
    </row>
    <row r="72" spans="1:6" x14ac:dyDescent="0.25">
      <c r="A72" s="12">
        <v>2078</v>
      </c>
      <c r="B72" s="3">
        <f t="shared" si="4"/>
        <v>55521313525.459229</v>
      </c>
      <c r="C72" s="13">
        <f t="shared" si="0"/>
        <v>3701420.9016972817</v>
      </c>
      <c r="D72" s="13">
        <f t="shared" si="1"/>
        <v>-3253540.0214514723</v>
      </c>
      <c r="E72" s="13">
        <f t="shared" si="2"/>
        <v>6954960.9231487541</v>
      </c>
      <c r="F72" s="13">
        <f t="shared" si="3"/>
        <v>-72025761.352178201</v>
      </c>
    </row>
    <row r="73" spans="1:6" x14ac:dyDescent="0.25">
      <c r="A73" s="12">
        <v>2079</v>
      </c>
      <c r="B73" s="3">
        <f t="shared" si="4"/>
        <v>61073444878.005157</v>
      </c>
      <c r="C73" s="13">
        <f t="shared" si="0"/>
        <v>4071562.9918670105</v>
      </c>
      <c r="D73" s="13">
        <f t="shared" si="1"/>
        <v>-3601288.0676089101</v>
      </c>
      <c r="E73" s="13">
        <f t="shared" si="2"/>
        <v>7672851.0594759211</v>
      </c>
      <c r="F73" s="13">
        <f t="shared" si="3"/>
        <v>-79698612.411654115</v>
      </c>
    </row>
    <row r="74" spans="1:6" x14ac:dyDescent="0.25">
      <c r="A74" s="12">
        <v>2080</v>
      </c>
      <c r="B74" s="3">
        <f t="shared" si="4"/>
        <v>67180789365.805679</v>
      </c>
      <c r="C74" s="13">
        <f t="shared" ref="C74:C77" si="5">B74/B$3</f>
        <v>4478719.2910537124</v>
      </c>
      <c r="D74" s="13">
        <f t="shared" ref="D74:D77" si="6">F73*B$5</f>
        <v>-3984930.6205827058</v>
      </c>
      <c r="E74" s="13">
        <f t="shared" ref="E74:E77" si="7">C74-D74</f>
        <v>8463649.9116364177</v>
      </c>
      <c r="F74" s="13">
        <f t="shared" ref="F74:F77" si="8">F73-C74+D74</f>
        <v>-88162262.323290527</v>
      </c>
    </row>
    <row r="75" spans="1:6" x14ac:dyDescent="0.25">
      <c r="A75" s="12">
        <v>2081</v>
      </c>
      <c r="B75" s="3">
        <f t="shared" si="4"/>
        <v>73898868302.386246</v>
      </c>
      <c r="C75" s="13">
        <f t="shared" si="5"/>
        <v>4926591.2201590827</v>
      </c>
      <c r="D75" s="13">
        <f t="shared" si="6"/>
        <v>-4408113.1161645269</v>
      </c>
      <c r="E75" s="13">
        <f t="shared" si="7"/>
        <v>9334704.3363236096</v>
      </c>
      <c r="F75" s="13">
        <f t="shared" si="8"/>
        <v>-97496966.659614131</v>
      </c>
    </row>
    <row r="76" spans="1:6" x14ac:dyDescent="0.25">
      <c r="A76" s="12">
        <v>2082</v>
      </c>
      <c r="B76" s="3">
        <f t="shared" ref="B76:B77" si="9">B75*(1+B$4)</f>
        <v>81288755132.624878</v>
      </c>
      <c r="C76" s="13">
        <f t="shared" si="5"/>
        <v>5419250.342174992</v>
      </c>
      <c r="D76" s="13">
        <f t="shared" si="6"/>
        <v>-4874848.3329807064</v>
      </c>
      <c r="E76" s="13">
        <f t="shared" si="7"/>
        <v>10294098.675155699</v>
      </c>
      <c r="F76" s="13">
        <f t="shared" si="8"/>
        <v>-107791065.33476983</v>
      </c>
    </row>
    <row r="77" spans="1:6" x14ac:dyDescent="0.25">
      <c r="A77" s="12">
        <v>2083</v>
      </c>
      <c r="B77" s="3">
        <f t="shared" si="9"/>
        <v>89417630645.887375</v>
      </c>
      <c r="C77" s="13">
        <f t="shared" si="5"/>
        <v>5961175.3763924921</v>
      </c>
      <c r="D77" s="13">
        <f t="shared" si="6"/>
        <v>-5389553.2667384921</v>
      </c>
      <c r="E77" s="13">
        <f t="shared" si="7"/>
        <v>11350728.643130984</v>
      </c>
      <c r="F77" s="13">
        <f t="shared" si="8"/>
        <v>-119141793.97790082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Oliver</dc:creator>
  <cp:lastModifiedBy>Carolyn Oliver</cp:lastModifiedBy>
  <dcterms:created xsi:type="dcterms:W3CDTF">2015-12-20T06:52:43Z</dcterms:created>
  <dcterms:modified xsi:type="dcterms:W3CDTF">2015-12-20T07:17:34Z</dcterms:modified>
</cp:coreProperties>
</file>